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95" yWindow="165" windowWidth="14940" windowHeight="8385"/>
  </bookViews>
  <sheets>
    <sheet name="Lieferantenselbstauskunft" sheetId="1" r:id="rId1"/>
  </sheets>
  <definedNames>
    <definedName name="_xlnm.Print_Area" localSheetId="0">Lieferantenselbstauskunft!$A$1:$E$71</definedName>
    <definedName name="_xlnm.Print_Titles" localSheetId="0">Lieferantenselbstauskunft!$1:$3</definedName>
  </definedNames>
  <calcPr calcId="125725"/>
</workbook>
</file>

<file path=xl/calcChain.xml><?xml version="1.0" encoding="utf-8"?>
<calcChain xmlns="http://schemas.openxmlformats.org/spreadsheetml/2006/main">
  <c r="H24" i="1"/>
  <c r="H20"/>
  <c r="H42" l="1"/>
  <c r="G42"/>
  <c r="F42"/>
  <c r="H27"/>
  <c r="H28"/>
  <c r="H17"/>
  <c r="H16"/>
  <c r="H15"/>
  <c r="H13"/>
  <c r="H12"/>
  <c r="H59"/>
  <c r="G59"/>
  <c r="H39" l="1"/>
  <c r="G39"/>
  <c r="F39"/>
  <c r="H38"/>
  <c r="G38"/>
  <c r="F38"/>
  <c r="H37"/>
  <c r="G37"/>
  <c r="F37"/>
  <c r="H40" l="1"/>
  <c r="F61"/>
  <c r="F60"/>
  <c r="F56"/>
  <c r="F57"/>
  <c r="F55"/>
  <c r="H61"/>
  <c r="H60"/>
  <c r="H57"/>
  <c r="H56"/>
  <c r="H55"/>
  <c r="H65"/>
  <c r="H64"/>
  <c r="H63"/>
  <c r="H53"/>
  <c r="H52"/>
  <c r="H51"/>
  <c r="H50"/>
  <c r="H49"/>
  <c r="H48"/>
  <c r="F53"/>
  <c r="F50"/>
  <c r="F52"/>
  <c r="F51"/>
  <c r="F49"/>
  <c r="F48"/>
  <c r="H46"/>
  <c r="H45"/>
  <c r="H43"/>
  <c r="H41"/>
  <c r="F45"/>
  <c r="F43"/>
  <c r="F41"/>
  <c r="H35"/>
  <c r="H34"/>
  <c r="H33"/>
  <c r="H32"/>
  <c r="H31"/>
  <c r="F32"/>
  <c r="F31"/>
  <c r="F33"/>
  <c r="F34"/>
  <c r="F35"/>
  <c r="F30"/>
  <c r="G33"/>
  <c r="H54" l="1"/>
  <c r="H44"/>
  <c r="H66"/>
  <c r="H47"/>
  <c r="H62"/>
  <c r="F64"/>
  <c r="H58" l="1"/>
  <c r="H30"/>
  <c r="H36" s="1"/>
  <c r="H19"/>
  <c r="H18"/>
  <c r="H26"/>
  <c r="H25"/>
  <c r="H7"/>
  <c r="H8"/>
  <c r="H9"/>
  <c r="H10"/>
  <c r="H11"/>
  <c r="H14"/>
  <c r="H6"/>
  <c r="H21" l="1"/>
  <c r="H29"/>
  <c r="G41"/>
  <c r="G43"/>
  <c r="G45"/>
  <c r="G46"/>
  <c r="G48"/>
  <c r="G49"/>
  <c r="G50"/>
  <c r="G51"/>
  <c r="G52"/>
  <c r="G53"/>
  <c r="G55"/>
  <c r="G56"/>
  <c r="G57"/>
  <c r="G31"/>
  <c r="G32"/>
  <c r="G34"/>
  <c r="G35"/>
  <c r="G30"/>
  <c r="G61"/>
  <c r="G60"/>
  <c r="G64" l="1"/>
  <c r="G65" s="1"/>
  <c r="F66" s="1"/>
  <c r="A71" l="1"/>
  <c r="A3" s="1"/>
</calcChain>
</file>

<file path=xl/sharedStrings.xml><?xml version="1.0" encoding="utf-8"?>
<sst xmlns="http://schemas.openxmlformats.org/spreadsheetml/2006/main" count="149" uniqueCount="127">
  <si>
    <t>1.1</t>
  </si>
  <si>
    <t>1.2</t>
  </si>
  <si>
    <t>1.3</t>
  </si>
  <si>
    <t>1.4</t>
  </si>
  <si>
    <t>1.9</t>
  </si>
  <si>
    <t>2.1</t>
  </si>
  <si>
    <t>2.2</t>
  </si>
  <si>
    <t>3.1</t>
  </si>
  <si>
    <t>3.2</t>
  </si>
  <si>
    <t>4.1</t>
  </si>
  <si>
    <t>Nr.</t>
  </si>
  <si>
    <t>1.5</t>
  </si>
  <si>
    <t>1.6</t>
  </si>
  <si>
    <t>1.7</t>
  </si>
  <si>
    <t>1.8</t>
  </si>
  <si>
    <t>3.3</t>
  </si>
  <si>
    <t>4.2</t>
  </si>
  <si>
    <t>ja/yes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</si>
  <si>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</si>
  <si>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</si>
  <si>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r>
      <t xml:space="preserve">Zertifizierung nach ISO 9001
</t>
    </r>
    <r>
      <rPr>
        <sz val="8"/>
        <rFont val="Arial"/>
        <family val="2"/>
      </rPr>
      <t>Certification by ISO 9001</t>
    </r>
  </si>
  <si>
    <r>
      <t xml:space="preserve">Besondere Referenzen aus der Lebensmittelindustrie (Unternehmen, Jahr):
</t>
    </r>
    <r>
      <rPr>
        <sz val="8"/>
        <rFont val="Arial"/>
        <family val="2"/>
      </rPr>
      <t>Specific references from the food industry (company, year):</t>
    </r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</si>
  <si>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</si>
  <si>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</si>
  <si>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</si>
  <si>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</si>
  <si>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</si>
  <si>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r>
      <t xml:space="preserve">Sind Sie mit einem Audit / einer Betriebsbesichtigung in Ihrem Hause nach entsprechender Absprache einverstanden?
</t>
    </r>
    <r>
      <rPr>
        <b/>
        <sz val="8"/>
        <rFont val="Arial"/>
        <family val="2"/>
      </rPr>
      <t>Do you agree with an audit / a site visit in your plant after appropriate request?</t>
    </r>
  </si>
  <si>
    <t>max.
Punkte</t>
  </si>
  <si>
    <t>X</t>
  </si>
  <si>
    <t>nein/no</t>
  </si>
  <si>
    <t>Punkte</t>
  </si>
  <si>
    <t>Gesamt</t>
  </si>
  <si>
    <t>Prüf-summe</t>
  </si>
  <si>
    <r>
      <t xml:space="preserve">Halten Sie alle umweltrelevanten Vorschriften und behördlichen Genehmigungsauflagen nachweislich ein?
</t>
    </r>
    <r>
      <rPr>
        <b/>
        <sz val="8"/>
        <rFont val="Arial"/>
        <family val="2"/>
      </rPr>
      <t>Do you provably comply with all environmentally relevant regulations and official licensing requirements?</t>
    </r>
  </si>
  <si>
    <r>
      <t xml:space="preserve">Werden Aktivitäten im Hinblick auf nachhaltiges Handeln vorgenommen?
</t>
    </r>
    <r>
      <rPr>
        <b/>
        <sz val="8"/>
        <rFont val="Arial"/>
        <family val="2"/>
      </rPr>
      <t>Do you carry out activities in respect of sustainability?</t>
    </r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</si>
  <si>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</si>
  <si>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r>
      <t xml:space="preserve">Werden aufgrund von Reklamationen Verbesserungsmaßnahmen eingeleitet?
</t>
    </r>
    <r>
      <rPr>
        <sz val="8"/>
        <rFont val="Arial"/>
        <family val="2"/>
      </rPr>
      <t>Do you introduce improvements on the basis of complaints?</t>
    </r>
  </si>
  <si>
    <r>
      <t xml:space="preserve">Werden die Reklamationen regelmäßig ausgewertet?
</t>
    </r>
    <r>
      <rPr>
        <sz val="8"/>
        <rFont val="Arial"/>
        <family val="2"/>
      </rPr>
      <t>Are complaints evaluated regularly?</t>
    </r>
  </si>
  <si>
    <r>
      <t xml:space="preserve">Haben Sie einen Sicherheitsbeauftragten oder eine Sicherheitsfachkraft benannt?
</t>
    </r>
    <r>
      <rPr>
        <sz val="8"/>
        <rFont val="Arial"/>
        <family val="2"/>
      </rPr>
      <t>Do you have appointed a safety advisor or a safety specialist?</t>
    </r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</si>
  <si>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 do efforts to respect for human rights? Which?</t>
    </r>
  </si>
  <si>
    <r>
      <t xml:space="preserve">Gibt es in Ihrem Unternehmen Verhaltenscodizes zu Diskriminierung / Belästigung?
</t>
    </r>
    <r>
      <rPr>
        <sz val="8"/>
        <rFont val="Arial"/>
        <family val="2"/>
      </rPr>
      <t>Dohou have codes of conduct for discrimination / harassment in your company?</t>
    </r>
  </si>
  <si>
    <r>
      <t xml:space="preserve">Haben Sie Vorschriften, die Kinderarbeit und Zwangsarbeit ausschließen?
</t>
    </r>
    <r>
      <rPr>
        <sz val="8"/>
        <rFont val="Arial"/>
        <family val="2"/>
      </rPr>
      <t>Do you have provisions that exclude child and forced labor?</t>
    </r>
  </si>
  <si>
    <r>
      <t xml:space="preserve">Name des Unternehmens
</t>
    </r>
    <r>
      <rPr>
        <b/>
        <sz val="8"/>
        <rFont val="Arial"/>
        <family val="2"/>
      </rPr>
      <t>Name of the company</t>
    </r>
  </si>
  <si>
    <r>
      <t xml:space="preserve">Adresse (PLZ, Ort, Straße, Nummer)
</t>
    </r>
    <r>
      <rPr>
        <b/>
        <sz val="8"/>
        <rFont val="Arial"/>
        <family val="2"/>
      </rPr>
      <t>Address (postcode, town, street, number)</t>
    </r>
  </si>
  <si>
    <r>
      <t xml:space="preserve">Homepage / </t>
    </r>
    <r>
      <rPr>
        <sz val="8"/>
        <rFont val="Arial"/>
        <family val="2"/>
      </rPr>
      <t>Homepage</t>
    </r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</si>
  <si>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</t>
    </r>
  </si>
  <si>
    <r>
      <t xml:space="preserve">Verwaltungssitz Konzern (Adresse)
</t>
    </r>
    <r>
      <rPr>
        <sz val="8"/>
        <rFont val="Arial"/>
        <family val="2"/>
      </rPr>
      <t>Head office (address)</t>
    </r>
  </si>
  <si>
    <r>
      <t xml:space="preserve">Geschäftsleitung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Management (name, telephone, fax, e-mail)</t>
    </r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</si>
  <si>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</si>
  <si>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r>
      <rPr>
        <b/>
        <sz val="12"/>
        <rFont val="Arial"/>
        <family val="2"/>
      </rPr>
      <t>QM &amp;  Zertifizierung (bitte die Zertifikate anbei legen!)</t>
    </r>
    <r>
      <rPr>
        <b/>
        <sz val="10"/>
        <rFont val="Arial"/>
        <family val="2"/>
      </rPr>
      <t xml:space="preserve"> /                                
Quality Management/ Certification (please enclose the certificates!)</t>
    </r>
  </si>
  <si>
    <t>Kommentar / Opinion</t>
  </si>
  <si>
    <r>
      <t xml:space="preserve">Kommentar / Opinion
</t>
    </r>
    <r>
      <rPr>
        <b/>
        <sz val="10"/>
        <rFont val="Arial"/>
        <family val="2"/>
      </rPr>
      <t xml:space="preserve">Ergebnis / result
</t>
    </r>
    <r>
      <rPr>
        <sz val="8"/>
        <rFont val="Arial"/>
        <family val="2"/>
      </rPr>
      <t>(falls nicht zutreffend: "n.a." / 
if not applicable: "n.a.")</t>
    </r>
  </si>
  <si>
    <r>
      <t xml:space="preserve">Kommentar / Opinion
</t>
    </r>
    <r>
      <rPr>
        <sz val="8"/>
        <rFont val="Arial"/>
        <family val="2"/>
      </rPr>
      <t>(falls nicht zutreffend: "n.a." / 
if not applicable: "n.a.")</t>
    </r>
  </si>
  <si>
    <r>
      <t xml:space="preserve">Kommentar / Opinion
</t>
    </r>
    <r>
      <rPr>
        <sz val="8"/>
        <rFont val="Arial"/>
        <family val="2"/>
      </rPr>
      <t>(falls nicht zutreffend: "n.a." / if not applicable: "n.a.")</t>
    </r>
  </si>
  <si>
    <t>Datum
Date</t>
  </si>
  <si>
    <t>Stempel, rechtsverbindliche Unterschrift
Stamp, legally binding signature</t>
  </si>
  <si>
    <r>
      <t xml:space="preserve">Umwelt-Zertifizierung (z.B. nach 14001 oder EMAS II/III) / Ergebnis
</t>
    </r>
    <r>
      <rPr>
        <sz val="8"/>
        <rFont val="Arial"/>
        <family val="2"/>
      </rPr>
      <t>Eco-Certification (e.g. by ISO 14001 or EMAS II/III) / Result</t>
    </r>
  </si>
  <si>
    <r>
      <t xml:space="preserve">Arbeitssicherheits-Zertifizierung (z.B. nach OHSAS, 18001 oder SCC) / Ergebnis
</t>
    </r>
    <r>
      <rPr>
        <sz val="8"/>
        <rFont val="Arial"/>
        <family val="2"/>
      </rPr>
      <t>Occupational safety certification (e.g. by OHSAS, 18001 or SCC) / Result</t>
    </r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</si>
  <si>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(e.g. by SA 8000, 26000, BSCI or Sedex/Smeta) / Result</t>
    </r>
  </si>
  <si>
    <r>
      <rPr>
        <sz val="9"/>
        <rFont val="Arial"/>
        <family val="2"/>
      </rPr>
      <t>indirekte Materialien besonderer Teil Dienstleistungen, Reinigungen, Personalleasing</t>
    </r>
    <r>
      <rPr>
        <sz val="8"/>
        <rFont val="Arial"/>
        <family val="2"/>
      </rPr>
      <t xml:space="preserve">
indirect materials special section services, cleaning, staff-leasing</t>
    </r>
  </si>
  <si>
    <r>
      <t xml:space="preserve">Art der Dienstleistung
</t>
    </r>
    <r>
      <rPr>
        <b/>
        <sz val="8"/>
        <rFont val="Arial"/>
        <family val="2"/>
      </rPr>
      <t>Type of service</t>
    </r>
  </si>
  <si>
    <t>1.10</t>
  </si>
  <si>
    <t>1.11</t>
  </si>
  <si>
    <t>1.12</t>
  </si>
  <si>
    <t>1.13</t>
  </si>
  <si>
    <t>1.14</t>
  </si>
  <si>
    <t>1.15</t>
  </si>
  <si>
    <r>
      <t>Lieferanten Selbstauditierungsbogen Dienstleistungen</t>
    </r>
    <r>
      <rPr>
        <b/>
        <sz val="10"/>
        <rFont val="Arial"/>
        <family val="2"/>
      </rPr>
      <t xml:space="preserve">
Supplier Self-Audit-Questionnaire Services
</t>
    </r>
    <r>
      <rPr>
        <b/>
        <sz val="14"/>
        <rFont val="Arial"/>
        <family val="2"/>
      </rPr>
      <t xml:space="preserve">             </t>
    </r>
  </si>
  <si>
    <t>5.1</t>
  </si>
  <si>
    <t>5.2</t>
  </si>
  <si>
    <r>
      <t xml:space="preserve">Sind nachweislich alle Mitarbeiter, die die Hygienezonen betreten, nach § 43 des Infektionsschutzgesetzes unterwiesen?
</t>
    </r>
    <r>
      <rPr>
        <sz val="8"/>
        <rFont val="Arial"/>
        <family val="2"/>
      </rPr>
      <t xml:space="preserve">Are all employees who enter the hygiene zones verifiably instructed according  to § 43 IfSG (Infection Protection Act)? </t>
    </r>
  </si>
  <si>
    <r>
      <t xml:space="preserve">Wird die Arbeitskleidung durch einen externen Dienstleister gereinigt?
</t>
    </r>
    <r>
      <rPr>
        <sz val="8"/>
        <rFont val="Arial"/>
        <family val="2"/>
      </rPr>
      <t>Are the work clothes cleaned by an external service?</t>
    </r>
  </si>
  <si>
    <r>
      <t xml:space="preserve">Ist das Tragen von betrieblicher Arbeitskleidung vorgeschrieben?
</t>
    </r>
    <r>
      <rPr>
        <sz val="8"/>
        <rFont val="Arial"/>
        <family val="2"/>
      </rPr>
      <t>Do the employees have to wear company work clothes?</t>
    </r>
  </si>
  <si>
    <r>
      <t xml:space="preserve">Notfallkontakt (7T/24h) </t>
    </r>
    <r>
      <rPr>
        <b/>
        <i/>
        <sz val="9"/>
        <rFont val="Arial"/>
        <family val="2"/>
      </rPr>
      <t xml:space="preserve">(Name, Tel., Fax, E-Mail)
</t>
    </r>
    <r>
      <rPr>
        <b/>
        <i/>
        <sz val="8"/>
        <rFont val="Arial"/>
        <family val="2"/>
      </rPr>
      <t>Emergency office (7d, 24h) (name, telephone, fax, e-mail)</t>
    </r>
  </si>
  <si>
    <t>6.1</t>
  </si>
  <si>
    <t>6.2</t>
  </si>
  <si>
    <t>7.1</t>
  </si>
  <si>
    <t>7.2</t>
  </si>
  <si>
    <r>
      <t xml:space="preserve">Name der Betriebshaftpflichtversicherung
</t>
    </r>
    <r>
      <rPr>
        <sz val="8"/>
        <rFont val="Arial"/>
        <family val="2"/>
      </rPr>
      <t>Name of employer's liability insurance</t>
    </r>
  </si>
  <si>
    <r>
      <t xml:space="preserve">Deckungssumme bei Sach-/Vermögensschäden
</t>
    </r>
    <r>
      <rPr>
        <sz val="8"/>
        <rFont val="Arial"/>
        <family val="2"/>
      </rPr>
      <t>Limit of liability for material or pecuniary damage</t>
    </r>
  </si>
  <si>
    <r>
      <t xml:space="preserve">Deckungssumme bei Personenschäden
</t>
    </r>
    <r>
      <rPr>
        <sz val="8"/>
        <rFont val="Arial"/>
        <family val="2"/>
      </rPr>
      <t>Limit of liability for personal damage</t>
    </r>
  </si>
  <si>
    <r>
      <t xml:space="preserve">Besuchen nachweislich alle betroffenen Mitarbeiter jährlich eine Sicherheitsschulung (Arbeitsschutz/Gefahrstoffe)?
</t>
    </r>
    <r>
      <rPr>
        <sz val="8"/>
        <rFont val="Arial"/>
        <family val="2"/>
      </rPr>
      <t>Do all employees concerned verifiably take part in annual safety trainings (health and safety protection at workplace/ hazardous substances)?</t>
    </r>
  </si>
  <si>
    <r>
      <t xml:space="preserve">Arbeitskleidung </t>
    </r>
    <r>
      <rPr>
        <b/>
        <sz val="10"/>
        <rFont val="Arial"/>
        <family val="2"/>
      </rPr>
      <t>/ 
Work clothes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</si>
  <si>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>/
Environmental protection / Health and safety protection at the workplace</t>
    </r>
  </si>
  <si>
    <r>
      <t>Reklamationsmanagement</t>
    </r>
    <r>
      <rPr>
        <b/>
        <sz val="10"/>
        <rFont val="Arial"/>
        <family val="2"/>
      </rPr>
      <t xml:space="preserve"> / 
Complaints management</t>
    </r>
  </si>
  <si>
    <r>
      <rPr>
        <b/>
        <sz val="12"/>
        <rFont val="Arial"/>
        <family val="2"/>
      </rPr>
      <t xml:space="preserve">Sonstiges </t>
    </r>
    <r>
      <rPr>
        <b/>
        <sz val="10"/>
        <rFont val="Arial"/>
        <family val="2"/>
      </rPr>
      <t>/ 
Other matters</t>
    </r>
  </si>
  <si>
    <t>8.1</t>
  </si>
  <si>
    <t>8.2</t>
  </si>
  <si>
    <t>8.3</t>
  </si>
  <si>
    <t>8.4</t>
  </si>
  <si>
    <t>9.1</t>
  </si>
  <si>
    <t>9.2</t>
  </si>
  <si>
    <t>9.3</t>
  </si>
  <si>
    <r>
      <rPr>
        <b/>
        <sz val="12"/>
        <rFont val="Arial"/>
        <family val="2"/>
      </rPr>
      <t>Schulungen</t>
    </r>
    <r>
      <rPr>
        <b/>
        <sz val="10"/>
        <rFont val="Arial"/>
        <family val="2"/>
      </rPr>
      <t xml:space="preserve"> / 
Training</t>
    </r>
  </si>
  <si>
    <r>
      <t xml:space="preserve">Erfolgt unverzüglich eine schriftliche Information an DMK über mögliche Änderungen oder Abweichungen der Produkte/Dienstleistungen? 
</t>
    </r>
    <r>
      <rPr>
        <b/>
        <sz val="8"/>
        <rFont val="Arial"/>
        <family val="2"/>
      </rPr>
      <t>Do you inform DMK immediately with a written statement about possible changes or variations of the products/services?</t>
    </r>
  </si>
  <si>
    <t>8.5</t>
  </si>
  <si>
    <r>
      <t xml:space="preserve">Werden Ihre Mitarbeiter nach dem geltenden Tarifvertrag bezahlt?
</t>
    </r>
    <r>
      <rPr>
        <sz val="8"/>
        <rFont val="Arial"/>
        <family val="2"/>
      </rPr>
      <t>Are your employees paid according to the valid collective bargaining agreement?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</si>
  <si>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</si>
  <si>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3.4</t>
  </si>
  <si>
    <t>4.3</t>
  </si>
  <si>
    <t>10.1</t>
  </si>
  <si>
    <t>10.2</t>
  </si>
  <si>
    <t>10.3</t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</si>
  <si>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</si>
  <si>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4.4</t>
  </si>
  <si>
    <t>4.5</t>
  </si>
  <si>
    <t>4.6</t>
  </si>
  <si>
    <t>5.3</t>
  </si>
  <si>
    <t>8.6</t>
  </si>
  <si>
    <t>11.1</t>
  </si>
  <si>
    <t>11.2</t>
  </si>
  <si>
    <t>11.3</t>
  </si>
  <si>
    <r>
      <t xml:space="preserve">Jahresumsatz der letzten 3 Jahre
</t>
    </r>
    <r>
      <rPr>
        <sz val="8"/>
        <rFont val="Arial"/>
        <family val="2"/>
      </rPr>
      <t>Annual turnover of last 3 years</t>
    </r>
  </si>
  <si>
    <r>
      <t xml:space="preserve">Eigenkapitalquote der letzten 3 Jahre
</t>
    </r>
    <r>
      <rPr>
        <sz val="8"/>
        <rFont val="Arial"/>
        <family val="2"/>
      </rPr>
      <t>Equity ratio of last 3 years</t>
    </r>
  </si>
  <si>
    <r>
      <t xml:space="preserve">Name der zuständigen Berufsgenossenschaft
</t>
    </r>
    <r>
      <rPr>
        <sz val="8"/>
        <rFont val="Arial"/>
        <family val="2"/>
      </rPr>
      <t>Name of responsible employer's liability insurance association</t>
    </r>
  </si>
  <si>
    <r>
      <t xml:space="preserve">Name des zuständigen Tarifverbandes
</t>
    </r>
    <r>
      <rPr>
        <sz val="8"/>
        <rFont val="Arial"/>
        <family val="2"/>
      </rPr>
      <t>Name of responsible collective bargaining association</t>
    </r>
  </si>
  <si>
    <r>
      <t xml:space="preserve">Werden die Mitarbeiter nachweislich in ihrem Aufgabengebiet unterwiesen/geschult? (z.B. Erwerb Schweißerlaubnisschein) 
</t>
    </r>
    <r>
      <rPr>
        <sz val="8"/>
        <rFont val="Arial"/>
        <family val="2"/>
      </rPr>
      <t>Do all employees verifiably attend instructions/trainings that are relevant for their assignment? (e.g. welding permit)</t>
    </r>
  </si>
  <si>
    <r>
      <t xml:space="preserve">Ist ein dokumentiertes Verfahren zum Reklamationsmanagement festgelegt?
</t>
    </r>
    <r>
      <rPr>
        <b/>
        <sz val="8"/>
        <rFont val="Arial"/>
        <family val="2"/>
      </rPr>
      <t>Has a documented process for complaints management been determined?</t>
    </r>
  </si>
  <si>
    <r>
      <t xml:space="preserve">Haben Sie Gefährdungsbeurteilungen gemäß Arbeitsschutzrecht, Betriebssicherheits-verordnung und Gefahrstoffverordnung durchgeführt?
</t>
    </r>
    <r>
      <rPr>
        <sz val="8"/>
        <rFont val="Arial"/>
        <family val="2"/>
      </rPr>
      <t>Did you carry out risk assessments according to labour protection law, ordinance on industrial safety and health and ordinance on hazardous substances?</t>
    </r>
  </si>
  <si>
    <r>
      <t xml:space="preserve">Gehören Sie einem Konzern an? (Name, Anteil in Prozent)  
</t>
    </r>
    <r>
      <rPr>
        <sz val="8"/>
        <rFont val="Arial"/>
        <family val="2"/>
      </rPr>
      <t>Do you belong to a group? (name, stake in per cent)</t>
    </r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</si>
  <si>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truthful.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information will not be forwarded to third parties.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</si>
  <si>
    <r>
      <t xml:space="preserve">Gründungsdatum
</t>
    </r>
    <r>
      <rPr>
        <i/>
        <sz val="8"/>
        <color rgb="FF0070C0"/>
        <rFont val="Arial"/>
        <family val="2"/>
      </rPr>
      <t>D</t>
    </r>
    <r>
      <rPr>
        <sz val="8"/>
        <rFont val="Arial"/>
        <family val="2"/>
      </rPr>
      <t>ate of foundation</t>
    </r>
  </si>
  <si>
    <r>
      <t xml:space="preserve">Anzahl der Mitarbeiter
</t>
    </r>
    <r>
      <rPr>
        <i/>
        <sz val="8"/>
        <color rgb="FF0070C0"/>
        <rFont val="Arial"/>
        <family val="2"/>
      </rPr>
      <t>N</t>
    </r>
    <r>
      <rPr>
        <sz val="8"/>
        <rFont val="Arial"/>
        <family val="2"/>
      </rPr>
      <t>umber of employees</t>
    </r>
  </si>
  <si>
    <r>
      <t xml:space="preserve">Jahresumsatz mit DMK </t>
    </r>
    <r>
      <rPr>
        <i/>
        <sz val="10"/>
        <color rgb="FF0070C0"/>
        <rFont val="Arial"/>
        <family val="2"/>
      </rPr>
      <t>der letzten 3 Jahre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Annual turnover with DMK </t>
    </r>
    <r>
      <rPr>
        <i/>
        <sz val="8"/>
        <color rgb="FF0070C0"/>
        <rFont val="Arial"/>
        <family val="2"/>
      </rPr>
      <t>of last 3 years</t>
    </r>
  </si>
  <si>
    <r>
      <t xml:space="preserve">Gewinn der letzten 3 Jahre
</t>
    </r>
    <r>
      <rPr>
        <i/>
        <sz val="8"/>
        <color rgb="FF0070C0"/>
        <rFont val="Arial"/>
        <family val="2"/>
      </rPr>
      <t>P</t>
    </r>
    <r>
      <rPr>
        <sz val="8"/>
        <rFont val="Arial"/>
        <family val="2"/>
      </rPr>
      <t>rofit of last 3 years</t>
    </r>
  </si>
  <si>
    <r>
      <t xml:space="preserve">Energiemanagement-Zertifizierung (z.B. nach DIN ISO </t>
    </r>
    <r>
      <rPr>
        <i/>
        <sz val="10"/>
        <color rgb="FF0070C0"/>
        <rFont val="Arial"/>
        <family val="2"/>
      </rPr>
      <t>50001</t>
    </r>
    <r>
      <rPr>
        <sz val="10"/>
        <rFont val="Arial"/>
        <family val="2"/>
      </rPr>
      <t xml:space="preserve">) / Ergebnis
</t>
    </r>
    <r>
      <rPr>
        <sz val="8"/>
        <rFont val="Arial"/>
        <family val="2"/>
      </rPr>
      <t xml:space="preserve">Energymanagement-certification (e.g. by ISO </t>
    </r>
    <r>
      <rPr>
        <i/>
        <sz val="8"/>
        <color rgb="FF0070C0"/>
        <rFont val="Arial"/>
        <family val="2"/>
      </rPr>
      <t>50001</t>
    </r>
    <r>
      <rPr>
        <sz val="8"/>
        <rFont val="Arial"/>
        <family val="2"/>
      </rPr>
      <t>) / Result</t>
    </r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</si>
</sst>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rgb="FFFF0000"/>
      <name val="Arial"/>
      <family val="2"/>
    </font>
    <font>
      <sz val="7.5"/>
      <name val="Arial"/>
      <family val="2"/>
    </font>
    <font>
      <i/>
      <sz val="8"/>
      <color rgb="FF0070C0"/>
      <name val="Arial"/>
      <family val="2"/>
    </font>
    <font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 applyProtection="1">
      <alignment horizontal="left" vertical="top" wrapText="1"/>
      <protection hidden="1"/>
    </xf>
    <xf numFmtId="49" fontId="2" fillId="0" borderId="2" xfId="0" applyNumberFormat="1" applyFont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 wrapText="1"/>
      <protection hidden="1"/>
    </xf>
    <xf numFmtId="2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hidden="1"/>
    </xf>
    <xf numFmtId="0" fontId="3" fillId="3" borderId="8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49" fontId="2" fillId="0" borderId="1" xfId="0" applyNumberFormat="1" applyFont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 horizontal="center" vertical="top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protection hidden="1"/>
    </xf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CC"/>
      <color rgb="FFFFFF99"/>
      <color rgb="FF0066FF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733425</xdr:rowOff>
    </xdr:to>
    <xdr:pic>
      <xdr:nvPicPr>
        <xdr:cNvPr id="4" name="Grafik 1" descr="Beschreibung: DMK 4C_Faxvorlage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t="35239" r="1011"/>
        <a:stretch>
          <a:fillRect/>
        </a:stretch>
      </xdr:blipFill>
      <xdr:spPr bwMode="auto">
        <a:xfrm>
          <a:off x="0" y="0"/>
          <a:ext cx="617220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71"/>
  <sheetViews>
    <sheetView showGridLines="0" tabSelected="1" zoomScaleNormal="100" zoomScaleSheetLayoutView="70" workbookViewId="0">
      <selection activeCell="C7" sqref="C7:E7"/>
    </sheetView>
  </sheetViews>
  <sheetFormatPr baseColWidth="10" defaultRowHeight="12.75"/>
  <cols>
    <col min="1" max="1" width="5" style="1" customWidth="1"/>
    <col min="2" max="2" width="42" style="2" customWidth="1"/>
    <col min="3" max="3" width="6.85546875" style="3" customWidth="1"/>
    <col min="4" max="4" width="6.85546875" style="4" customWidth="1"/>
    <col min="5" max="5" width="31.85546875" style="4" customWidth="1"/>
    <col min="6" max="6" width="7.28515625" style="12" hidden="1" customWidth="1"/>
    <col min="7" max="7" width="7.28515625" hidden="1" customWidth="1"/>
    <col min="8" max="8" width="7.5703125" hidden="1" customWidth="1"/>
  </cols>
  <sheetData>
    <row r="1" spans="1:8" ht="64.5" customHeight="1">
      <c r="A1" s="22"/>
      <c r="B1" s="14"/>
      <c r="C1" s="15"/>
      <c r="D1" s="16"/>
      <c r="E1" s="16"/>
      <c r="F1" s="32" t="s">
        <v>29</v>
      </c>
      <c r="G1" s="17"/>
      <c r="H1" s="17"/>
    </row>
    <row r="2" spans="1:8" ht="32.25" customHeight="1">
      <c r="A2" s="56" t="s">
        <v>68</v>
      </c>
      <c r="B2" s="56"/>
      <c r="C2" s="56"/>
      <c r="D2" s="56"/>
      <c r="E2" s="56"/>
      <c r="F2" s="33"/>
      <c r="G2" s="17"/>
      <c r="H2" s="17"/>
    </row>
    <row r="3" spans="1:8" ht="15.75" customHeight="1">
      <c r="A3" s="64" t="str">
        <f>A71</f>
        <v>0 - 0 - 0 - 0 - 0 - 0 - 0 - 0 - 0 - 0 - 0</v>
      </c>
      <c r="B3" s="64"/>
      <c r="C3" s="64"/>
      <c r="D3" s="64"/>
      <c r="E3" s="64"/>
      <c r="F3" s="33"/>
      <c r="G3" s="17"/>
      <c r="H3" s="17"/>
    </row>
    <row r="4" spans="1:8" ht="39" customHeight="1">
      <c r="A4" s="53" t="s">
        <v>10</v>
      </c>
      <c r="B4" s="63" t="s">
        <v>60</v>
      </c>
      <c r="C4" s="63"/>
      <c r="D4" s="63"/>
      <c r="E4" s="63"/>
      <c r="F4" s="33"/>
      <c r="G4" s="17"/>
      <c r="H4" s="34" t="s">
        <v>33</v>
      </c>
    </row>
    <row r="5" spans="1:8" ht="15.75">
      <c r="A5" s="23">
        <v>1</v>
      </c>
      <c r="B5" s="5" t="s">
        <v>22</v>
      </c>
      <c r="C5" s="57" t="s">
        <v>51</v>
      </c>
      <c r="D5" s="57"/>
      <c r="E5" s="57"/>
      <c r="F5" s="35"/>
      <c r="G5" s="29"/>
      <c r="H5" s="29"/>
    </row>
    <row r="6" spans="1:8" ht="52.5" customHeight="1">
      <c r="A6" s="20" t="s">
        <v>0</v>
      </c>
      <c r="B6" s="6" t="s">
        <v>61</v>
      </c>
      <c r="C6" s="62"/>
      <c r="D6" s="62"/>
      <c r="E6" s="62"/>
      <c r="F6" s="33"/>
      <c r="G6" s="17"/>
      <c r="H6" s="19">
        <f>IF(C6&gt;"",CODE(C6)+LEN(C6),0)</f>
        <v>0</v>
      </c>
    </row>
    <row r="7" spans="1:8" ht="27" customHeight="1">
      <c r="A7" s="20" t="s">
        <v>1</v>
      </c>
      <c r="B7" s="6" t="s">
        <v>43</v>
      </c>
      <c r="C7" s="62"/>
      <c r="D7" s="62"/>
      <c r="E7" s="62"/>
      <c r="F7" s="33"/>
      <c r="G7" s="17"/>
      <c r="H7" s="19">
        <f t="shared" ref="H7:H20" si="0">IF(C7&gt;"",CODE(C7)+LEN(C7),0)</f>
        <v>0</v>
      </c>
    </row>
    <row r="8" spans="1:8" s="28" customFormat="1" ht="52.5" customHeight="1">
      <c r="A8" s="20" t="s">
        <v>2</v>
      </c>
      <c r="B8" s="6" t="s">
        <v>44</v>
      </c>
      <c r="C8" s="62"/>
      <c r="D8" s="62"/>
      <c r="E8" s="62"/>
      <c r="F8" s="32"/>
      <c r="G8" s="52"/>
      <c r="H8" s="19">
        <f t="shared" si="0"/>
        <v>0</v>
      </c>
    </row>
    <row r="9" spans="1:8" s="28" customFormat="1" ht="14.25" customHeight="1">
      <c r="A9" s="20" t="s">
        <v>3</v>
      </c>
      <c r="B9" s="7" t="s">
        <v>45</v>
      </c>
      <c r="C9" s="62"/>
      <c r="D9" s="62"/>
      <c r="E9" s="62"/>
      <c r="F9" s="32"/>
      <c r="G9" s="52"/>
      <c r="H9" s="19">
        <f t="shared" si="0"/>
        <v>0</v>
      </c>
    </row>
    <row r="10" spans="1:8" s="28" customFormat="1" ht="27" customHeight="1">
      <c r="A10" s="20" t="s">
        <v>11</v>
      </c>
      <c r="B10" s="6" t="s">
        <v>49</v>
      </c>
      <c r="C10" s="62"/>
      <c r="D10" s="62"/>
      <c r="E10" s="62"/>
      <c r="F10" s="32"/>
      <c r="G10" s="52"/>
      <c r="H10" s="19">
        <f t="shared" si="0"/>
        <v>0</v>
      </c>
    </row>
    <row r="11" spans="1:8" s="28" customFormat="1" ht="35.25">
      <c r="A11" s="20" t="s">
        <v>12</v>
      </c>
      <c r="B11" s="7" t="s">
        <v>46</v>
      </c>
      <c r="C11" s="62"/>
      <c r="D11" s="62"/>
      <c r="E11" s="62"/>
      <c r="F11" s="32"/>
      <c r="G11" s="52"/>
      <c r="H11" s="19">
        <f t="shared" si="0"/>
        <v>0</v>
      </c>
    </row>
    <row r="12" spans="1:8" s="28" customFormat="1" ht="24" customHeight="1">
      <c r="A12" s="20" t="s">
        <v>13</v>
      </c>
      <c r="B12" s="7" t="s">
        <v>122</v>
      </c>
      <c r="C12" s="58"/>
      <c r="D12" s="59"/>
      <c r="E12" s="60"/>
      <c r="F12" s="32"/>
      <c r="G12" s="52"/>
      <c r="H12" s="19">
        <f t="shared" si="0"/>
        <v>0</v>
      </c>
    </row>
    <row r="13" spans="1:8" s="28" customFormat="1" ht="25.5" customHeight="1">
      <c r="A13" s="20" t="s">
        <v>14</v>
      </c>
      <c r="B13" s="7" t="s">
        <v>123</v>
      </c>
      <c r="C13" s="58"/>
      <c r="D13" s="59"/>
      <c r="E13" s="60"/>
      <c r="F13" s="32"/>
      <c r="G13" s="52"/>
      <c r="H13" s="19">
        <f t="shared" si="0"/>
        <v>0</v>
      </c>
    </row>
    <row r="14" spans="1:8" s="28" customFormat="1" ht="40.5" customHeight="1">
      <c r="A14" s="20" t="s">
        <v>4</v>
      </c>
      <c r="B14" s="7" t="s">
        <v>113</v>
      </c>
      <c r="C14" s="61"/>
      <c r="D14" s="61"/>
      <c r="E14" s="61"/>
      <c r="F14" s="32"/>
      <c r="G14" s="52"/>
      <c r="H14" s="19">
        <f t="shared" si="0"/>
        <v>0</v>
      </c>
    </row>
    <row r="15" spans="1:8" s="28" customFormat="1" ht="40.5" customHeight="1">
      <c r="A15" s="20" t="s">
        <v>62</v>
      </c>
      <c r="B15" s="7" t="s">
        <v>124</v>
      </c>
      <c r="C15" s="61"/>
      <c r="D15" s="61"/>
      <c r="E15" s="61"/>
      <c r="F15" s="32"/>
      <c r="G15" s="52"/>
      <c r="H15" s="19">
        <f t="shared" si="0"/>
        <v>0</v>
      </c>
    </row>
    <row r="16" spans="1:8" s="28" customFormat="1" ht="40.5" customHeight="1">
      <c r="A16" s="20" t="s">
        <v>63</v>
      </c>
      <c r="B16" s="7" t="s">
        <v>125</v>
      </c>
      <c r="C16" s="61"/>
      <c r="D16" s="61"/>
      <c r="E16" s="61"/>
      <c r="F16" s="32"/>
      <c r="G16" s="52"/>
      <c r="H16" s="19">
        <f t="shared" si="0"/>
        <v>0</v>
      </c>
    </row>
    <row r="17" spans="1:8" s="28" customFormat="1" ht="40.5" customHeight="1">
      <c r="A17" s="20" t="s">
        <v>64</v>
      </c>
      <c r="B17" s="7" t="s">
        <v>114</v>
      </c>
      <c r="C17" s="61"/>
      <c r="D17" s="61"/>
      <c r="E17" s="61"/>
      <c r="F17" s="32"/>
      <c r="G17" s="52"/>
      <c r="H17" s="19">
        <f t="shared" si="0"/>
        <v>0</v>
      </c>
    </row>
    <row r="18" spans="1:8" s="28" customFormat="1" ht="27" customHeight="1">
      <c r="A18" s="20" t="s">
        <v>65</v>
      </c>
      <c r="B18" s="26" t="s">
        <v>79</v>
      </c>
      <c r="C18" s="62"/>
      <c r="D18" s="62"/>
      <c r="E18" s="62"/>
      <c r="F18" s="32"/>
      <c r="G18" s="52"/>
      <c r="H18" s="19">
        <f t="shared" si="0"/>
        <v>0</v>
      </c>
    </row>
    <row r="19" spans="1:8" s="28" customFormat="1" ht="27" customHeight="1">
      <c r="A19" s="20" t="s">
        <v>66</v>
      </c>
      <c r="B19" s="26" t="s">
        <v>80</v>
      </c>
      <c r="C19" s="62"/>
      <c r="D19" s="62"/>
      <c r="E19" s="62"/>
      <c r="F19" s="32"/>
      <c r="G19" s="52"/>
      <c r="H19" s="19">
        <f t="shared" si="0"/>
        <v>0</v>
      </c>
    </row>
    <row r="20" spans="1:8" s="28" customFormat="1" ht="27" customHeight="1">
      <c r="A20" s="20" t="s">
        <v>67</v>
      </c>
      <c r="B20" s="26" t="s">
        <v>81</v>
      </c>
      <c r="C20" s="62"/>
      <c r="D20" s="62"/>
      <c r="E20" s="62"/>
      <c r="F20" s="32"/>
      <c r="G20" s="52"/>
      <c r="H20" s="19">
        <f t="shared" si="0"/>
        <v>0</v>
      </c>
    </row>
    <row r="21" spans="1:8" ht="15.75">
      <c r="A21" s="23">
        <v>2</v>
      </c>
      <c r="B21" s="5" t="s">
        <v>98</v>
      </c>
      <c r="C21" s="57" t="s">
        <v>51</v>
      </c>
      <c r="D21" s="57"/>
      <c r="E21" s="57"/>
      <c r="F21" s="35"/>
      <c r="G21" s="29"/>
      <c r="H21" s="29">
        <f>SUM(H6:H20)</f>
        <v>0</v>
      </c>
    </row>
    <row r="22" spans="1:8" ht="27" customHeight="1">
      <c r="A22" s="20" t="s">
        <v>5</v>
      </c>
      <c r="B22" s="7" t="s">
        <v>48</v>
      </c>
      <c r="C22" s="66"/>
      <c r="D22" s="67"/>
      <c r="E22" s="68"/>
      <c r="F22" s="33"/>
      <c r="G22" s="17"/>
      <c r="H22" s="19"/>
    </row>
    <row r="23" spans="1:8" ht="36" customHeight="1">
      <c r="A23" s="9" t="s">
        <v>6</v>
      </c>
      <c r="B23" s="8" t="s">
        <v>74</v>
      </c>
      <c r="C23" s="66"/>
      <c r="D23" s="67"/>
      <c r="E23" s="68"/>
      <c r="F23" s="33"/>
      <c r="G23" s="17"/>
      <c r="H23" s="19"/>
    </row>
    <row r="24" spans="1:8" ht="28.5">
      <c r="A24" s="50">
        <v>3</v>
      </c>
      <c r="B24" s="51" t="s">
        <v>104</v>
      </c>
      <c r="C24" s="69" t="s">
        <v>51</v>
      </c>
      <c r="D24" s="69"/>
      <c r="E24" s="69"/>
      <c r="F24" s="35"/>
      <c r="G24" s="29"/>
      <c r="H24" s="29">
        <f>SUM(H22:H23)</f>
        <v>0</v>
      </c>
    </row>
    <row r="25" spans="1:8" ht="42.75" customHeight="1">
      <c r="A25" s="20" t="s">
        <v>7</v>
      </c>
      <c r="B25" s="26" t="s">
        <v>120</v>
      </c>
      <c r="C25" s="62"/>
      <c r="D25" s="62"/>
      <c r="E25" s="62"/>
      <c r="F25" s="33"/>
      <c r="G25" s="17"/>
      <c r="H25" s="19">
        <f>IF(C25&gt;"",CODE(C25)+LEN(C25),0)</f>
        <v>0</v>
      </c>
    </row>
    <row r="26" spans="1:8" ht="44.25" customHeight="1">
      <c r="A26" s="20" t="s">
        <v>8</v>
      </c>
      <c r="B26" s="26" t="s">
        <v>47</v>
      </c>
      <c r="C26" s="62"/>
      <c r="D26" s="62"/>
      <c r="E26" s="62"/>
      <c r="F26" s="33"/>
      <c r="G26" s="17"/>
      <c r="H26" s="19">
        <f>IF(C26&gt;"",CODE(C26)+LEN(C26),0)</f>
        <v>0</v>
      </c>
    </row>
    <row r="27" spans="1:8" ht="27" customHeight="1">
      <c r="A27" s="20" t="s">
        <v>15</v>
      </c>
      <c r="B27" s="7" t="s">
        <v>115</v>
      </c>
      <c r="C27" s="66"/>
      <c r="D27" s="67"/>
      <c r="E27" s="68"/>
      <c r="F27" s="33"/>
      <c r="G27" s="17"/>
      <c r="H27" s="19">
        <f t="shared" ref="H27:H28" si="1">IF(C27&gt;"",CODE(C27)+LEN(C27),0)</f>
        <v>0</v>
      </c>
    </row>
    <row r="28" spans="1:8" ht="27" customHeight="1">
      <c r="A28" s="20" t="s">
        <v>99</v>
      </c>
      <c r="B28" s="7" t="s">
        <v>116</v>
      </c>
      <c r="C28" s="66"/>
      <c r="D28" s="67"/>
      <c r="E28" s="68"/>
      <c r="F28" s="34" t="s">
        <v>28</v>
      </c>
      <c r="G28" s="34" t="s">
        <v>31</v>
      </c>
      <c r="H28" s="19">
        <f t="shared" si="1"/>
        <v>0</v>
      </c>
    </row>
    <row r="29" spans="1:8" ht="57">
      <c r="A29" s="23">
        <v>4</v>
      </c>
      <c r="B29" s="5" t="s">
        <v>50</v>
      </c>
      <c r="C29" s="10" t="s">
        <v>17</v>
      </c>
      <c r="D29" s="10" t="s">
        <v>30</v>
      </c>
      <c r="E29" s="10" t="s">
        <v>52</v>
      </c>
      <c r="F29" s="36"/>
      <c r="G29" s="37"/>
      <c r="H29" s="29">
        <f>SUM(H25:H28)</f>
        <v>0</v>
      </c>
    </row>
    <row r="30" spans="1:8" ht="27" customHeight="1">
      <c r="A30" s="9" t="s">
        <v>9</v>
      </c>
      <c r="B30" s="26" t="s">
        <v>20</v>
      </c>
      <c r="C30" s="30"/>
      <c r="D30" s="30"/>
      <c r="E30" s="44"/>
      <c r="F30" s="38">
        <f>IF(OR(LEFT(E30,3)="n.a",E30="na",LEFT(E30,4)="n. a",LEFT(E30,3)="n/a",LEFT(E30,3)="n a",LEFT(E30,3)="n./",LEFT(E30,3)="na.",LEFT(E30,3)="./."),0,1)</f>
        <v>1</v>
      </c>
      <c r="G30" s="19">
        <f>IF(C30="X",F30,0)</f>
        <v>0</v>
      </c>
      <c r="H30" s="19">
        <f>IF(C30="x",51,IF(D30="x",51*2,0))+IF(E30&gt;"",CODE(E30)+LEN(E30),0)</f>
        <v>0</v>
      </c>
    </row>
    <row r="31" spans="1:8" ht="48" customHeight="1">
      <c r="A31" s="9" t="s">
        <v>16</v>
      </c>
      <c r="B31" s="26" t="s">
        <v>57</v>
      </c>
      <c r="C31" s="30"/>
      <c r="D31" s="30"/>
      <c r="E31" s="31"/>
      <c r="F31" s="38">
        <f>IF(OR(LEFT(E31,3)="n.a",E31="na",LEFT(E31,4)="n. a",LEFT(E31,3)="n/a",LEFT(E31,3)="n a",LEFT(E31,3)="n./",LEFT(E31,3)="na.",LEFT(E31,3)="./."),0,2)</f>
        <v>2</v>
      </c>
      <c r="G31" s="19">
        <f t="shared" ref="G31:G57" si="2">IF(C31="X",F31,0)</f>
        <v>0</v>
      </c>
      <c r="H31" s="19">
        <f>IF(C31="x",52,IF(D31="x",52*2,0))+IF(E31&gt;"",CODE(E31)+LEN(E31),0)</f>
        <v>0</v>
      </c>
    </row>
    <row r="32" spans="1:8" ht="48">
      <c r="A32" s="9" t="s">
        <v>100</v>
      </c>
      <c r="B32" s="26" t="s">
        <v>58</v>
      </c>
      <c r="C32" s="30"/>
      <c r="D32" s="30"/>
      <c r="E32" s="31"/>
      <c r="F32" s="38">
        <f>IF(OR(LEFT(E32,3)="n.a",E32="na",LEFT(E32,4)="n. a",LEFT(E32,3)="n/a",LEFT(E32,3)="n a",LEFT(E32,3)="n./",LEFT(E32,3)="na.",LEFT(E32,3)="./."),0,2)</f>
        <v>2</v>
      </c>
      <c r="G32" s="19">
        <f t="shared" si="2"/>
        <v>0</v>
      </c>
      <c r="H32" s="19">
        <f>IF(C32="x",53,IF(D32="x",53*2,0))+IF(E32&gt;"",CODE(E32)+LEN(E32),0)</f>
        <v>0</v>
      </c>
    </row>
    <row r="33" spans="1:8" s="28" customFormat="1" ht="48">
      <c r="A33" s="9" t="s">
        <v>105</v>
      </c>
      <c r="B33" s="26" t="s">
        <v>126</v>
      </c>
      <c r="C33" s="30"/>
      <c r="D33" s="30"/>
      <c r="E33" s="31"/>
      <c r="F33" s="38">
        <f t="shared" ref="F33:F35" si="3">IF(OR(LEFT(E33,3)="n.a",E33="na",LEFT(E33,4)="n. a",LEFT(E33,3)="n/a",LEFT(E33,3)="n a",LEFT(E33,3)="n./",LEFT(E33,3)="na.",LEFT(E33,3)="./."),0,1)</f>
        <v>1</v>
      </c>
      <c r="G33" s="19">
        <f t="shared" ref="G33" si="4">IF(C33="X",F33,0)</f>
        <v>0</v>
      </c>
      <c r="H33" s="19">
        <f>IF(C33="x",54,IF(D33="x",54*2,0))+IF(E33&gt;"",CODE(E33)+LEN(E33),0)</f>
        <v>0</v>
      </c>
    </row>
    <row r="34" spans="1:8" s="28" customFormat="1" ht="60.75">
      <c r="A34" s="9" t="s">
        <v>106</v>
      </c>
      <c r="B34" s="26" t="s">
        <v>59</v>
      </c>
      <c r="C34" s="30"/>
      <c r="D34" s="30"/>
      <c r="E34" s="31"/>
      <c r="F34" s="38">
        <f t="shared" si="3"/>
        <v>1</v>
      </c>
      <c r="G34" s="19">
        <f t="shared" si="2"/>
        <v>0</v>
      </c>
      <c r="H34" s="19">
        <f>IF(C34="x",55,IF(D34="x",55*2,0))+IF(E34&gt;"",CODE(E34)+LEN(E34),0)</f>
        <v>0</v>
      </c>
    </row>
    <row r="35" spans="1:8" ht="27.75" customHeight="1">
      <c r="A35" s="9" t="s">
        <v>107</v>
      </c>
      <c r="B35" s="26" t="s">
        <v>24</v>
      </c>
      <c r="C35" s="30"/>
      <c r="D35" s="30"/>
      <c r="E35" s="31"/>
      <c r="F35" s="38">
        <f t="shared" si="3"/>
        <v>1</v>
      </c>
      <c r="G35" s="19">
        <f t="shared" si="2"/>
        <v>0</v>
      </c>
      <c r="H35" s="19">
        <f>IF(C35="x",56,IF(D35="x",56*2,0))+IF(E35&gt;"",CODE(E35)+LEN(E35),0)</f>
        <v>0</v>
      </c>
    </row>
    <row r="36" spans="1:8" ht="35.25">
      <c r="A36" s="23">
        <v>5</v>
      </c>
      <c r="B36" s="27" t="s">
        <v>85</v>
      </c>
      <c r="C36" s="10" t="s">
        <v>17</v>
      </c>
      <c r="D36" s="10" t="s">
        <v>30</v>
      </c>
      <c r="E36" s="10" t="s">
        <v>53</v>
      </c>
      <c r="F36" s="18"/>
      <c r="G36" s="18"/>
      <c r="H36" s="29">
        <f>SUM(H30:H35)</f>
        <v>0</v>
      </c>
    </row>
    <row r="37" spans="1:8" ht="52.5" customHeight="1">
      <c r="A37" s="9" t="s">
        <v>69</v>
      </c>
      <c r="B37" s="11" t="s">
        <v>118</v>
      </c>
      <c r="C37" s="25"/>
      <c r="D37" s="25"/>
      <c r="E37" s="44"/>
      <c r="F37" s="38">
        <f>IF(OR(LEFT(E37,3)="n.a",E37="na",LEFT(E37,4)="n. a",LEFT(E37,3)="n/a",LEFT(E37,3)="n a",LEFT(E37,3)="n./",LEFT(E37,3)="na.",LEFT(E37,3)="./."),0,2)</f>
        <v>2</v>
      </c>
      <c r="G37" s="19">
        <f t="shared" ref="G37:G39" si="5">IF(C37="X",F37,0)</f>
        <v>0</v>
      </c>
      <c r="H37" s="19">
        <f>IF(C37="x",121,IF(D37="x",121*2,0))+IF(E37&gt;"",CODE(E37)+LEN(E37),0)</f>
        <v>0</v>
      </c>
    </row>
    <row r="38" spans="1:8" ht="40.5" customHeight="1">
      <c r="A38" s="9" t="s">
        <v>70</v>
      </c>
      <c r="B38" s="26" t="s">
        <v>38</v>
      </c>
      <c r="C38" s="25"/>
      <c r="D38" s="25"/>
      <c r="E38" s="44"/>
      <c r="F38" s="38">
        <f t="shared" ref="F38:F39" si="6">IF(OR(LEFT(E38,3)="n.a",E38="na",LEFT(E38,4)="n. a",LEFT(E38,3)="n/a",LEFT(E38,3)="n a",LEFT(E38,3)="n./",LEFT(E38,3)="na.",LEFT(E38,3)="./."),0,1)</f>
        <v>1</v>
      </c>
      <c r="G38" s="19">
        <f t="shared" si="5"/>
        <v>0</v>
      </c>
      <c r="H38" s="19">
        <f>IF(C38="x",122,IF(D38="x",122*2,0))+IF(E38&gt;"",CODE(E38)+LEN(E38),0)</f>
        <v>0</v>
      </c>
    </row>
    <row r="39" spans="1:8" ht="49.5" customHeight="1">
      <c r="A39" s="9" t="s">
        <v>108</v>
      </c>
      <c r="B39" s="26" t="s">
        <v>37</v>
      </c>
      <c r="C39" s="25"/>
      <c r="D39" s="25"/>
      <c r="E39" s="44"/>
      <c r="F39" s="38">
        <f t="shared" si="6"/>
        <v>1</v>
      </c>
      <c r="G39" s="19">
        <f t="shared" si="5"/>
        <v>0</v>
      </c>
      <c r="H39" s="19">
        <f>IF(C39="x",123,IF(D39="x",123*2,0))+IF(E39&gt;"",CODE(E39)+LEN(E39),0)</f>
        <v>0</v>
      </c>
    </row>
    <row r="40" spans="1:8" ht="35.25">
      <c r="A40" s="23">
        <v>6</v>
      </c>
      <c r="B40" s="5" t="s">
        <v>94</v>
      </c>
      <c r="C40" s="10" t="s">
        <v>17</v>
      </c>
      <c r="D40" s="10" t="s">
        <v>30</v>
      </c>
      <c r="E40" s="10" t="s">
        <v>53</v>
      </c>
      <c r="F40" s="36"/>
      <c r="G40" s="37"/>
      <c r="H40" s="29">
        <f>SUM(H37:H39)</f>
        <v>0</v>
      </c>
    </row>
    <row r="41" spans="1:8" ht="73.5" customHeight="1">
      <c r="A41" s="9" t="s">
        <v>75</v>
      </c>
      <c r="B41" s="26" t="s">
        <v>82</v>
      </c>
      <c r="C41" s="25"/>
      <c r="D41" s="25"/>
      <c r="E41" s="31"/>
      <c r="F41" s="38">
        <f t="shared" ref="F41:F43" si="7">IF(OR(LEFT(E41,3)="n.a",E41="na",LEFT(E41,4)="n. a",LEFT(E41,3)="n/a",LEFT(E41,3)="n a",LEFT(E41,3)="n./",LEFT(E41,3)="na.",LEFT(E41,3)="./."),0,2)</f>
        <v>2</v>
      </c>
      <c r="G41" s="19">
        <f t="shared" si="2"/>
        <v>0</v>
      </c>
      <c r="H41" s="19">
        <f>IF(C41="x",71,IF(D41="x",71*2,0))+IF(E41&gt;"",CODE(E41)+LEN(E41),0)</f>
        <v>0</v>
      </c>
    </row>
    <row r="42" spans="1:8" ht="77.25" customHeight="1">
      <c r="A42" s="9" t="s">
        <v>76</v>
      </c>
      <c r="B42" s="26" t="s">
        <v>71</v>
      </c>
      <c r="C42" s="25"/>
      <c r="D42" s="25"/>
      <c r="E42" s="48"/>
      <c r="F42" s="38">
        <f t="shared" ref="F42" si="8">IF(OR(LEFT(E42,3)="n.a",E42="na",LEFT(E42,4)="n. a",LEFT(E42,3)="n/a",LEFT(E42,3)="n a",LEFT(E42,3)="n./",LEFT(E42,3)="na.",LEFT(E42,3)="./."),0,2)</f>
        <v>2</v>
      </c>
      <c r="G42" s="19">
        <f t="shared" ref="G42" si="9">IF(C42="X",F42,0)</f>
        <v>0</v>
      </c>
      <c r="H42" s="19">
        <f>IF(C42="x",72,IF(D42="x",72*2,0))+IF(E42&gt;"",CODE(E42)+LEN(E42),0)</f>
        <v>0</v>
      </c>
    </row>
    <row r="43" spans="1:8" s="28" customFormat="1" ht="66.75" customHeight="1">
      <c r="A43" s="9" t="s">
        <v>76</v>
      </c>
      <c r="B43" s="26" t="s">
        <v>117</v>
      </c>
      <c r="C43" s="25"/>
      <c r="D43" s="25"/>
      <c r="E43" s="49"/>
      <c r="F43" s="38">
        <f t="shared" si="7"/>
        <v>2</v>
      </c>
      <c r="G43" s="19">
        <f t="shared" si="2"/>
        <v>0</v>
      </c>
      <c r="H43" s="19">
        <f>IF(C43="x",72,IF(D43="x",72*2,0))+IF(E43&gt;"",CODE(E43)+LEN(E43),0)</f>
        <v>0</v>
      </c>
    </row>
    <row r="44" spans="1:8" ht="35.25">
      <c r="A44" s="23">
        <v>7</v>
      </c>
      <c r="B44" s="27" t="s">
        <v>83</v>
      </c>
      <c r="C44" s="10" t="s">
        <v>17</v>
      </c>
      <c r="D44" s="10" t="s">
        <v>30</v>
      </c>
      <c r="E44" s="10" t="s">
        <v>53</v>
      </c>
      <c r="F44" s="36"/>
      <c r="G44" s="37"/>
      <c r="H44" s="29">
        <f>SUM(H41:H43)</f>
        <v>0</v>
      </c>
    </row>
    <row r="45" spans="1:8" ht="39.75" customHeight="1">
      <c r="A45" s="9" t="s">
        <v>77</v>
      </c>
      <c r="B45" s="45" t="s">
        <v>73</v>
      </c>
      <c r="C45" s="25"/>
      <c r="D45" s="25"/>
      <c r="E45" s="31"/>
      <c r="F45" s="38">
        <f t="shared" ref="F45" si="10">IF(OR(LEFT(E45,3)="n.a",E45="na",LEFT(E45,4)="n. a",LEFT(E45,3)="n/a",LEFT(E45,3)="n a",LEFT(E45,3)="n./",LEFT(E45,3)="na.",LEFT(E45,3)="./."),0,1)</f>
        <v>1</v>
      </c>
      <c r="G45" s="19">
        <f>IF(C45="X",F45,0)</f>
        <v>0</v>
      </c>
      <c r="H45" s="19">
        <f>IF(C45="x",73,IF(D45="x",73*2,0))+IF(E45&gt;"",CODE(E45)+LEN(E45),0)</f>
        <v>0</v>
      </c>
    </row>
    <row r="46" spans="1:8" ht="37.5" customHeight="1">
      <c r="A46" s="9" t="s">
        <v>78</v>
      </c>
      <c r="B46" s="7" t="s">
        <v>72</v>
      </c>
      <c r="C46" s="25"/>
      <c r="D46" s="25"/>
      <c r="E46" s="31"/>
      <c r="F46" s="38">
        <v>1</v>
      </c>
      <c r="G46" s="19">
        <f>IF(C46="X",F46,0)</f>
        <v>0</v>
      </c>
      <c r="H46" s="19">
        <f>IF(C46="x",74,IF(D46="x",74*2,0))+IF(E46&gt;"",CODE(E46)+LEN(E46),0)</f>
        <v>0</v>
      </c>
    </row>
    <row r="47" spans="1:8" ht="41.25">
      <c r="A47" s="23">
        <v>8</v>
      </c>
      <c r="B47" s="5" t="s">
        <v>84</v>
      </c>
      <c r="C47" s="10" t="s">
        <v>17</v>
      </c>
      <c r="D47" s="10" t="s">
        <v>30</v>
      </c>
      <c r="E47" s="10" t="s">
        <v>53</v>
      </c>
      <c r="F47" s="36"/>
      <c r="G47" s="37"/>
      <c r="H47" s="29">
        <f>SUM(H45:H46)</f>
        <v>0</v>
      </c>
    </row>
    <row r="48" spans="1:8" ht="27" customHeight="1">
      <c r="A48" s="9" t="s">
        <v>87</v>
      </c>
      <c r="B48" s="7" t="s">
        <v>18</v>
      </c>
      <c r="C48" s="25"/>
      <c r="D48" s="25"/>
      <c r="E48" s="31"/>
      <c r="F48" s="38">
        <f t="shared" ref="F48:F52" si="11">IF(OR(LEFT(E48,3)="n.a",E48="na",LEFT(E48,4)="n. a",LEFT(E48,3)="n/a",LEFT(E48,3)="n a",LEFT(E48,3)="n./",LEFT(E48,3)="na.",LEFT(E48,3)="./."),0,1)</f>
        <v>1</v>
      </c>
      <c r="G48" s="19">
        <f t="shared" si="2"/>
        <v>0</v>
      </c>
      <c r="H48" s="19">
        <f>IF(C48="x",81,IF(D48="x",81*2,0))+IF(E48&gt;"",CODE(E48)+LEN(E48),0)</f>
        <v>0</v>
      </c>
    </row>
    <row r="49" spans="1:9" ht="27" customHeight="1">
      <c r="A49" s="9" t="s">
        <v>88</v>
      </c>
      <c r="B49" s="7" t="s">
        <v>19</v>
      </c>
      <c r="C49" s="25"/>
      <c r="D49" s="25"/>
      <c r="E49" s="31"/>
      <c r="F49" s="38">
        <f t="shared" si="11"/>
        <v>1</v>
      </c>
      <c r="G49" s="19">
        <f t="shared" si="2"/>
        <v>0</v>
      </c>
      <c r="H49" s="19">
        <f>IF(C49="x",82,IF(D49="x",82*2,0))+IF(E49&gt;"",CODE(E49)+LEN(E49),0)</f>
        <v>0</v>
      </c>
    </row>
    <row r="50" spans="1:9" ht="87.75" customHeight="1">
      <c r="A50" s="9" t="s">
        <v>89</v>
      </c>
      <c r="B50" s="6" t="s">
        <v>34</v>
      </c>
      <c r="C50" s="25"/>
      <c r="D50" s="25"/>
      <c r="E50" s="31"/>
      <c r="F50" s="38">
        <f>IF(OR(LEFT(E50,3)="n.a",E50="na",LEFT(E50,4)="n. a",LEFT(E50,3)="n/a",LEFT(E50,3)="n a",LEFT(E50,3)="n./",LEFT(E50,3)="na.",LEFT(E50,3)="./."),0,2)</f>
        <v>2</v>
      </c>
      <c r="G50" s="19">
        <f t="shared" si="2"/>
        <v>0</v>
      </c>
      <c r="H50" s="19">
        <f>IF(C50="x",83,IF(D50="x",83*2,0))+IF(E50&gt;"",CODE(E50)+LEN(E50),0)</f>
        <v>0</v>
      </c>
    </row>
    <row r="51" spans="1:9" ht="52.5" customHeight="1">
      <c r="A51" s="9" t="s">
        <v>90</v>
      </c>
      <c r="B51" s="7" t="s">
        <v>39</v>
      </c>
      <c r="C51" s="25"/>
      <c r="D51" s="25"/>
      <c r="E51" s="31"/>
      <c r="F51" s="38">
        <f t="shared" si="11"/>
        <v>1</v>
      </c>
      <c r="G51" s="19">
        <f t="shared" si="2"/>
        <v>0</v>
      </c>
      <c r="H51" s="19">
        <f>IF(C51="x",84,IF(D51="x",84*2,0))+IF(E51&gt;"",CODE(E51)+LEN(E51),0)</f>
        <v>0</v>
      </c>
    </row>
    <row r="52" spans="1:9" ht="85.5" customHeight="1">
      <c r="A52" s="9" t="s">
        <v>96</v>
      </c>
      <c r="B52" s="7" t="s">
        <v>119</v>
      </c>
      <c r="C52" s="25"/>
      <c r="D52" s="25"/>
      <c r="E52" s="31"/>
      <c r="F52" s="38">
        <f t="shared" si="11"/>
        <v>1</v>
      </c>
      <c r="G52" s="19">
        <f t="shared" si="2"/>
        <v>0</v>
      </c>
      <c r="H52" s="19">
        <f>IF(C52="x",85,IF(D52="x",85*2,0))+IF(E52&gt;"",CODE(E52)+LEN(E52),0)</f>
        <v>0</v>
      </c>
    </row>
    <row r="53" spans="1:9" ht="52.5" customHeight="1">
      <c r="A53" s="9" t="s">
        <v>109</v>
      </c>
      <c r="B53" s="11" t="s">
        <v>35</v>
      </c>
      <c r="C53" s="31"/>
      <c r="D53" s="31"/>
      <c r="E53" s="31"/>
      <c r="F53" s="38">
        <f>IF(OR(LEFT(E53,3)="n.a",E53="na",LEFT(E53,4)="n. a",LEFT(E53,3)="n/a",LEFT(E53,3)="n a",LEFT(E53,3)="n./",LEFT(E53,3)="na.",LEFT(E53,3)="./."),0,2)</f>
        <v>2</v>
      </c>
      <c r="G53" s="19">
        <f t="shared" si="2"/>
        <v>0</v>
      </c>
      <c r="H53" s="19">
        <f>IF(C53="x",87,IF(D53="x",87*2,0))+IF(E53&gt;"",CODE(E53)+LEN(E53),0)</f>
        <v>0</v>
      </c>
    </row>
    <row r="54" spans="1:9" s="28" customFormat="1" ht="44.25">
      <c r="A54" s="23">
        <v>9</v>
      </c>
      <c r="B54" s="27" t="s">
        <v>36</v>
      </c>
      <c r="C54" s="10" t="s">
        <v>17</v>
      </c>
      <c r="D54" s="10" t="s">
        <v>30</v>
      </c>
      <c r="E54" s="10" t="s">
        <v>53</v>
      </c>
      <c r="F54" s="36"/>
      <c r="G54" s="37"/>
      <c r="H54" s="29">
        <f>SUM(H48:H53)</f>
        <v>0</v>
      </c>
    </row>
    <row r="55" spans="1:9" s="28" customFormat="1" ht="52.5" customHeight="1">
      <c r="A55" s="9" t="s">
        <v>91</v>
      </c>
      <c r="B55" s="26" t="s">
        <v>40</v>
      </c>
      <c r="C55" s="31"/>
      <c r="D55" s="31"/>
      <c r="E55" s="31"/>
      <c r="F55" s="38">
        <f>IF(OR(LEFT(E55,3)="n.a",E55="na",LEFT(E55,4)="n. a",LEFT(E55,3)="n/a",LEFT(E55,3)="n a",LEFT(E55,3)="n./",LEFT(E55,3)="na.",LEFT(E55,3)="./."),0,1)</f>
        <v>1</v>
      </c>
      <c r="G55" s="19">
        <f t="shared" si="2"/>
        <v>0</v>
      </c>
      <c r="H55" s="19">
        <f>IF(C55="x",201,IF(D55="x",201*2,0))+IF(E55&gt;"",CODE(E55)+LEN(E55),0)</f>
        <v>0</v>
      </c>
    </row>
    <row r="56" spans="1:9" s="28" customFormat="1" ht="61.5" customHeight="1">
      <c r="A56" s="9" t="s">
        <v>92</v>
      </c>
      <c r="B56" s="26" t="s">
        <v>41</v>
      </c>
      <c r="C56" s="31"/>
      <c r="D56" s="31"/>
      <c r="E56" s="31"/>
      <c r="F56" s="38">
        <f t="shared" ref="F56:F57" si="12">IF(OR(LEFT(E56,3)="n.a",E56="na",LEFT(E56,4)="n. a",LEFT(E56,3)="n/a",LEFT(E56,3)="n a",LEFT(E56,3)="n./",LEFT(E56,3)="na.",LEFT(E56,3)="./."),0,1)</f>
        <v>1</v>
      </c>
      <c r="G56" s="19">
        <f t="shared" si="2"/>
        <v>0</v>
      </c>
      <c r="H56" s="19">
        <f>IF(C56="x",202,IF(D56="x",202*2,0))+IF(E56&gt;"",CODE(E56)+LEN(E56),0)</f>
        <v>0</v>
      </c>
    </row>
    <row r="57" spans="1:9" s="28" customFormat="1" ht="52.5" customHeight="1">
      <c r="A57" s="9" t="s">
        <v>93</v>
      </c>
      <c r="B57" s="26" t="s">
        <v>42</v>
      </c>
      <c r="C57" s="31"/>
      <c r="D57" s="31"/>
      <c r="E57" s="31"/>
      <c r="F57" s="38">
        <f t="shared" si="12"/>
        <v>1</v>
      </c>
      <c r="G57" s="19">
        <f t="shared" si="2"/>
        <v>0</v>
      </c>
      <c r="H57" s="19">
        <f>IF(C57="x",203,IF(D57="x",203*2,0))+IF(E57&gt;"",CODE(E57)+LEN(E57),0)</f>
        <v>0</v>
      </c>
    </row>
    <row r="58" spans="1:9" ht="35.25">
      <c r="A58" s="23">
        <v>10</v>
      </c>
      <c r="B58" s="5" t="s">
        <v>86</v>
      </c>
      <c r="C58" s="10" t="s">
        <v>17</v>
      </c>
      <c r="D58" s="10" t="s">
        <v>30</v>
      </c>
      <c r="E58" s="10" t="s">
        <v>53</v>
      </c>
      <c r="F58" s="24"/>
      <c r="G58" s="13"/>
      <c r="H58" s="29">
        <f>SUM(H55:H57)</f>
        <v>0</v>
      </c>
    </row>
    <row r="59" spans="1:9" ht="50.25" customHeight="1">
      <c r="A59" s="9" t="s">
        <v>101</v>
      </c>
      <c r="B59" s="26" t="s">
        <v>97</v>
      </c>
      <c r="C59" s="47"/>
      <c r="D59" s="47"/>
      <c r="E59" s="47"/>
      <c r="F59" s="38">
        <v>1</v>
      </c>
      <c r="G59" s="19">
        <f>IF(C59="X",F59,0)</f>
        <v>0</v>
      </c>
      <c r="H59" s="19">
        <f>IF(C59="x",211,IF(D59="x",211*2,0))+IF(E59&gt;"",CODE(E59)+LEN(E59),0)</f>
        <v>0</v>
      </c>
      <c r="I59" s="28"/>
    </row>
    <row r="60" spans="1:9" ht="85.5" customHeight="1">
      <c r="A60" s="9" t="s">
        <v>102</v>
      </c>
      <c r="B60" s="11" t="s">
        <v>95</v>
      </c>
      <c r="C60" s="31"/>
      <c r="D60" s="31"/>
      <c r="E60" s="46"/>
      <c r="F60" s="38">
        <f t="shared" ref="F60:F61" si="13">IF(OR(LEFT(E60,3)="n.a",E60="na",LEFT(E60,4)="n. a",LEFT(E60,3)="n/a",LEFT(E60,3)="n a",LEFT(E60,3)="n./",LEFT(E60,3)="na.",LEFT(E60,3)="./."),0,2)</f>
        <v>2</v>
      </c>
      <c r="G60" s="19">
        <f>IF(C60="X",F60,0)</f>
        <v>0</v>
      </c>
      <c r="H60" s="19">
        <f>IF(C60="x",211,IF(D60="x",211*2,0))+IF(E60&gt;"",CODE(E60)+LEN(E60),0)</f>
        <v>0</v>
      </c>
      <c r="I60" s="28"/>
    </row>
    <row r="61" spans="1:9" ht="76.5" customHeight="1">
      <c r="A61" s="9" t="s">
        <v>103</v>
      </c>
      <c r="B61" s="11" t="s">
        <v>27</v>
      </c>
      <c r="C61" s="31"/>
      <c r="D61" s="31"/>
      <c r="E61" s="46"/>
      <c r="F61" s="38">
        <f t="shared" si="13"/>
        <v>2</v>
      </c>
      <c r="G61" s="19">
        <f>IF(C61="X",F61,0)</f>
        <v>0</v>
      </c>
      <c r="H61" s="19">
        <f>IF(C61="x",212,IF(D61="x",212*2,0))+IF(E61&gt;"",CODE(E61)+LEN(E61),0)</f>
        <v>0</v>
      </c>
    </row>
    <row r="62" spans="1:9" ht="25.5" customHeight="1">
      <c r="A62" s="23">
        <v>11</v>
      </c>
      <c r="B62" s="5" t="s">
        <v>23</v>
      </c>
      <c r="C62" s="57" t="s">
        <v>54</v>
      </c>
      <c r="D62" s="57"/>
      <c r="E62" s="57"/>
      <c r="F62" s="36"/>
      <c r="G62" s="37"/>
      <c r="H62" s="29">
        <f>SUM(H59:H61)</f>
        <v>0</v>
      </c>
    </row>
    <row r="63" spans="1:9" ht="40.5" customHeight="1">
      <c r="A63" s="9" t="s">
        <v>110</v>
      </c>
      <c r="B63" s="26" t="s">
        <v>25</v>
      </c>
      <c r="C63" s="58"/>
      <c r="D63" s="59"/>
      <c r="E63" s="60"/>
      <c r="F63" s="39" t="s">
        <v>28</v>
      </c>
      <c r="G63" s="40" t="s">
        <v>31</v>
      </c>
      <c r="H63" s="19">
        <f>IF(C63&gt;"",CODE(C63)+LEN(C63),0)</f>
        <v>0</v>
      </c>
    </row>
    <row r="64" spans="1:9" ht="27" customHeight="1">
      <c r="A64" s="9" t="s">
        <v>111</v>
      </c>
      <c r="B64" s="26" t="s">
        <v>26</v>
      </c>
      <c r="C64" s="58"/>
      <c r="D64" s="59"/>
      <c r="E64" s="60"/>
      <c r="F64" s="41">
        <f>SUM(F30:F61)</f>
        <v>36</v>
      </c>
      <c r="G64" s="41">
        <f>SUM(G30:G61)</f>
        <v>0</v>
      </c>
      <c r="H64" s="19">
        <f>IF(C64&gt;"",CODE(C64)+LEN(C64),0)</f>
        <v>0</v>
      </c>
    </row>
    <row r="65" spans="1:8" ht="52.5" customHeight="1">
      <c r="A65" s="54" t="s">
        <v>112</v>
      </c>
      <c r="B65" s="26" t="s">
        <v>21</v>
      </c>
      <c r="C65" s="61"/>
      <c r="D65" s="61"/>
      <c r="E65" s="61"/>
      <c r="F65" s="42" t="s">
        <v>32</v>
      </c>
      <c r="G65" s="43">
        <f>IF(G64&gt;0,G64*100/F64,0)</f>
        <v>0</v>
      </c>
      <c r="H65" s="19">
        <f>IF(C65&gt;"",CODE(C65)+LEN(C65),0)</f>
        <v>0</v>
      </c>
    </row>
    <row r="66" spans="1:8" ht="21" customHeight="1">
      <c r="A66" s="77" t="s">
        <v>121</v>
      </c>
      <c r="B66" s="77"/>
      <c r="C66" s="77"/>
      <c r="D66" s="77"/>
      <c r="E66" s="77"/>
      <c r="F66" s="65" t="str">
        <f>IF(G65&lt;60,"C-Lieferant",IF(AND(G65&gt;=60,G65&lt;85),"B-Lieferant","A-Lieferant"))</f>
        <v>C-Lieferant</v>
      </c>
      <c r="G66" s="65"/>
      <c r="H66" s="29">
        <f>SUM(H63:H65)</f>
        <v>0</v>
      </c>
    </row>
    <row r="67" spans="1:8" ht="135.75" customHeight="1">
      <c r="A67" s="77"/>
      <c r="B67" s="77"/>
      <c r="C67" s="77"/>
      <c r="D67" s="77"/>
      <c r="E67" s="77"/>
      <c r="F67" s="33"/>
      <c r="G67" s="17"/>
      <c r="H67" s="17"/>
    </row>
    <row r="68" spans="1:8" ht="29.25" customHeight="1">
      <c r="A68" s="75"/>
      <c r="B68" s="75"/>
      <c r="C68" s="76"/>
      <c r="D68" s="76"/>
      <c r="E68" s="76"/>
    </row>
    <row r="69" spans="1:8" ht="30.75" customHeight="1">
      <c r="A69" s="70" t="s">
        <v>55</v>
      </c>
      <c r="B69" s="71"/>
      <c r="C69" s="72" t="s">
        <v>56</v>
      </c>
      <c r="D69" s="73"/>
      <c r="E69" s="74"/>
    </row>
    <row r="71" spans="1:8" hidden="1">
      <c r="A71" s="55" t="str">
        <f>CONCATENATE(H21," - ",H24," - ",H29," - ",H36," - ",H40," - ",H44," - ",H47," - ",H54," - ",H58," - ",H62," - ",H66)</f>
        <v>0 - 0 - 0 - 0 - 0 - 0 - 0 - 0 - 0 - 0 - 0</v>
      </c>
      <c r="B71" s="55"/>
      <c r="C71" s="55"/>
      <c r="D71" s="55"/>
      <c r="E71" s="55"/>
      <c r="F71" s="21"/>
      <c r="G71" s="21"/>
      <c r="H71" s="21"/>
    </row>
  </sheetData>
  <sheetProtection password="C497" sheet="1" objects="1" scenarios="1" formatRows="0" selectLockedCells="1"/>
  <mergeCells count="38">
    <mergeCell ref="C28:E28"/>
    <mergeCell ref="A69:B69"/>
    <mergeCell ref="C69:E69"/>
    <mergeCell ref="A68:B68"/>
    <mergeCell ref="C68:E68"/>
    <mergeCell ref="A66:E67"/>
    <mergeCell ref="C8:E8"/>
    <mergeCell ref="F66:G66"/>
    <mergeCell ref="C9:E9"/>
    <mergeCell ref="C10:E10"/>
    <mergeCell ref="C12:E12"/>
    <mergeCell ref="C19:E19"/>
    <mergeCell ref="C26:E26"/>
    <mergeCell ref="C22:E22"/>
    <mergeCell ref="C21:E21"/>
    <mergeCell ref="C13:E13"/>
    <mergeCell ref="C15:E15"/>
    <mergeCell ref="C16:E16"/>
    <mergeCell ref="C17:E17"/>
    <mergeCell ref="C24:E24"/>
    <mergeCell ref="C23:E23"/>
    <mergeCell ref="C27:E27"/>
    <mergeCell ref="A71:E71"/>
    <mergeCell ref="A2:E2"/>
    <mergeCell ref="C62:E62"/>
    <mergeCell ref="C63:E63"/>
    <mergeCell ref="C64:E64"/>
    <mergeCell ref="C65:E65"/>
    <mergeCell ref="C5:E5"/>
    <mergeCell ref="C11:E11"/>
    <mergeCell ref="C20:E20"/>
    <mergeCell ref="C25:E25"/>
    <mergeCell ref="C18:E18"/>
    <mergeCell ref="C14:E14"/>
    <mergeCell ref="B4:E4"/>
    <mergeCell ref="C6:E6"/>
    <mergeCell ref="C7:E7"/>
    <mergeCell ref="A3:E3"/>
  </mergeCells>
  <phoneticPr fontId="0" type="noConversion"/>
  <conditionalFormatting sqref="F66:G66">
    <cfRule type="cellIs" dxfId="2" priority="1" operator="equal">
      <formula>"A-Lieferant"</formula>
    </cfRule>
    <cfRule type="cellIs" dxfId="1" priority="2" operator="equal">
      <formula>"B-Lieferant"</formula>
    </cfRule>
    <cfRule type="cellIs" dxfId="0" priority="3" operator="equal">
      <formula>"C-Lieferant"</formula>
    </cfRule>
  </conditionalFormatting>
  <dataValidations count="3">
    <dataValidation type="list" allowBlank="1" sqref="C63:E65 E59:E61 E55:E57 E45:E46 E30:E35 E37:E39 E48:E53 E41:E43">
      <formula1>"n.a."</formula1>
    </dataValidation>
    <dataValidation type="list" allowBlank="1" showInputMessage="1" showErrorMessage="1" sqref="C59:D61 C55:D57 C45:D46 C30:D35 C48:D53 C41:D43">
      <formula1>$F$1:$F$2</formula1>
    </dataValidation>
    <dataValidation type="list" allowBlank="1" showInputMessage="1" showErrorMessage="1" sqref="C37:D39">
      <formula1>$F$1:$G$1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6" fitToHeight="15" pageOrder="overThenDown" orientation="portrait" horizontalDpi="300" verticalDpi="300" r:id="rId1"/>
  <headerFooter alignWithMargins="0">
    <oddFooter>&amp;L&amp;8DMK Lieferanten Selbstauditierungsbogen Dienstleistungen
DMK Supplier Self-Audit-Questionnaire Services&amp;R &amp;8&amp;P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Lieferantenselbstauskunft</vt:lpstr>
      <vt:lpstr>Lieferantenselbstauskunft!Druckbereich</vt:lpstr>
      <vt:lpstr>Lieferantenselbstauskunft!Drucktitel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klarmann</cp:lastModifiedBy>
  <cp:lastPrinted>2013-06-26T09:01:51Z</cp:lastPrinted>
  <dcterms:created xsi:type="dcterms:W3CDTF">2007-12-06T12:09:06Z</dcterms:created>
  <dcterms:modified xsi:type="dcterms:W3CDTF">2014-05-05T12:15:24Z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Enabled</vt:lpwstr>
  </property>
  <property fmtid="{D5CDD505-2E9C-101B-9397-08002B2CF9AE}" pid="3" name="SW_CustomTitle">
    <vt:lpwstr>Disabled</vt:lpwstr>
  </property>
</Properties>
</file>